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45" windowWidth="16545" windowHeight="9435"/>
  </bookViews>
  <sheets>
    <sheet name="Φύλλο1" sheetId="1" r:id="rId1"/>
    <sheet name="Φύλλο2" sheetId="2" r:id="rId2"/>
    <sheet name="Φύλλο3" sheetId="3" r:id="rId3"/>
  </sheets>
  <calcPr calcId="145621"/>
</workbook>
</file>

<file path=xl/calcChain.xml><?xml version="1.0" encoding="utf-8"?>
<calcChain xmlns="http://schemas.openxmlformats.org/spreadsheetml/2006/main">
  <c r="F39" i="1" l="1"/>
  <c r="F37" i="1" l="1"/>
  <c r="E26" i="1" l="1"/>
  <c r="F34" i="1"/>
  <c r="F13" i="1"/>
  <c r="F12" i="1"/>
  <c r="E34" i="1"/>
  <c r="E18" i="1"/>
  <c r="E14" i="1"/>
  <c r="E12" i="1"/>
  <c r="F6" i="1" l="1"/>
  <c r="F7" i="1"/>
  <c r="F8" i="1"/>
  <c r="F9" i="1"/>
  <c r="F10" i="1"/>
  <c r="F11" i="1"/>
  <c r="F14" i="1"/>
  <c r="F15" i="1"/>
  <c r="F16" i="1"/>
  <c r="F17" i="1"/>
  <c r="F18" i="1"/>
  <c r="F19" i="1"/>
  <c r="F20" i="1"/>
  <c r="F21" i="1"/>
  <c r="F22" i="1"/>
  <c r="F23" i="1"/>
  <c r="F24" i="1"/>
  <c r="F25" i="1"/>
  <c r="F26" i="1"/>
  <c r="F5" i="1"/>
  <c r="F27" i="1" l="1"/>
  <c r="F35" i="1"/>
  <c r="F36" i="1" s="1"/>
  <c r="F28" i="1" l="1"/>
  <c r="F29" i="1" l="1"/>
  <c r="F40" i="1" s="1"/>
</calcChain>
</file>

<file path=xl/sharedStrings.xml><?xml version="1.0" encoding="utf-8"?>
<sst xmlns="http://schemas.openxmlformats.org/spreadsheetml/2006/main" count="67" uniqueCount="45">
  <si>
    <t>Α/Α</t>
  </si>
  <si>
    <t>ΕΙΔΟΣ</t>
  </si>
  <si>
    <t>ΜΟΝΑΔΑ</t>
  </si>
  <si>
    <t>ΠΟΣΟΤΗΤΑ</t>
  </si>
  <si>
    <t>ΤΕΜΑΧΙΟ</t>
  </si>
  <si>
    <t xml:space="preserve"> </t>
  </si>
  <si>
    <t xml:space="preserve"> ΠΡΟΥΠΟΛΟΓΙΣΜΟΣ</t>
  </si>
  <si>
    <t>ΚΔΑΠ ΑΜΕΑ"ΠΕΡΙΒΟΛΙ" Α' ΒΑΡΔΙΑ  ΔΗΜΟΥ ΧΙΟΥ</t>
  </si>
  <si>
    <t>ΣΥΣΚΕΑΥΣΙΑ</t>
  </si>
  <si>
    <t>ΣΥΣΚΕΥΑΣΙΑ</t>
  </si>
  <si>
    <t>ΣΥΝΟΛΟ ΜΕ ΦΠΑ 17%:</t>
  </si>
  <si>
    <t>ΦΠΑ 17%</t>
  </si>
  <si>
    <t>ΣΥΝΟΛΟ ΧΩΡΙΣ ΦΠΑ 17%:</t>
  </si>
  <si>
    <t>ΣΥΝΟΛΟ ΜΕ ΦΠΑ 5%</t>
  </si>
  <si>
    <t>ΦΠΑ 5%</t>
  </si>
  <si>
    <t>ΣΥΝΟΛΟ ΧΩΡΙΣ ΦΠΑ 5%</t>
  </si>
  <si>
    <t>ΝΤΕΦΙ ΞΥΛΙΝΟ: διαστάσεων 10΄΄, με ενσωματωμένες 8 σειρές από διπλές ζίλιες.</t>
  </si>
  <si>
    <t>ΚΟΥΔΟΥΝΑΚΙΑ ΧΕΙΡΟΛΑΒΗ ΞΥΛΙΝΑ: Ξυλινή χειρολαβή με 12 κουδουνάκια ενσωματωμένα.</t>
  </si>
  <si>
    <t xml:space="preserve">ΜΑΡΑΚΕΣ ΞΥΛΙΝΕΣ: Ζεύγος ξύλινες μαράκες, μήκος 24cm. </t>
  </si>
  <si>
    <t>ΣΕΤ</t>
  </si>
  <si>
    <t>ΠΙΑΤΙΝΙΑ ΧΕΙΡΟΣ ΜΕ ΛΑΒΗ ΤΥΠΟΥ ΠΑΡΕΛΑΣΗΣ ΜΕΓΕΘΟΥΣ 14΄΄ ΖΕΥΓΟΣ ΜΕΤΑΛΛΙΚΑ.</t>
  </si>
  <si>
    <t>ΤΑΜΠΟΥΡΟ ΠΑΡΕΛΑΣΗΣ ΜΕΓΕΘΟΥΣ 14΄΄x 4,5΄΄, ΣΥΣΚΕΥΑΣΙΑ ΠΟΥ ΠΕΡΙΛΑΜΒΑΝΕΙ ΖΩΝΗ ΣΤΗΡΙΞΗΣ ΤΟΥ ΟΡΓΑΝΟΥ, ΚΛΕΙΔΙ ΚΟΥΡΔΙΣΜΑΤΟΣ ΚΑΙ 1 ΖΕΥΓΟΣ ΜΠΑΓΚΕΤΕΣ.</t>
  </si>
  <si>
    <t>ΜΟΥΣΙΚΟ ΠΑΙΧΝΙΔΙ με τίτλο: JUNIOR ΠΙΑΝΟΚΑΡΤΕΛΑΚΙΑ της ΕΥΤΥΧΙΑΣ ΤΣΕΣΜΕΛΗ  (με 117 καρτελάκια, ονόματα νοτών, αξίες νοτών παύσεων, εικόνες με ζώα για διάκριση τονικού ύψους) στα ελληνικά.</t>
  </si>
  <si>
    <t>ΘΗΚΗ ΓΙΑ ΑΣΥΡΜΑΤΟ ΜΙΚΡΟΦΩΝΟ ΜΕ ΔΕΚΤΗ: με δύο ξεχωριστά εναλλασσόμενα τμήματα για μικρόφωνα και pack μπαταρίας, άνοιγμα hook and loop για τις κεραίες και τρεις δέστρες, διπλά φερμουάρ και ιμάντα ώμου αλλά και εξωτερική τσέπη για καλώδια και connectors, εξωτερικών διαστάσεων περίπου 40 x 30 x 8 cm.</t>
  </si>
  <si>
    <t>ΒΑΣΗ ΓΙΑ ΜΙΚΡΟΦΩΝΟ ΜΕ ΡΥΘΜΙΖΟΜΕΝΟ ΥΨΟΣ  από 30 έως 165cm, με πτυσσόμενη βάση με μεταλλικό ενισχυμένο σύνδεσμο στο κάτω μέρος, με τηλεσκοπικό μπράτσο μήκους 75cm (αποσπώμενο), επιθυμητό χρώμα μαύρο.</t>
  </si>
  <si>
    <t>ΜΑΝΤΑΛΑΚΙ ΣΤΗΡΙΞΗΣ/ΥΠΟΔΟΧΗΣ ΜΙΚΡΟΦΩΝΟΥ ΧΕΙΡΟΣ (ασύρματου ή καλωδίου) το οποίο εφαρμόζει σε βάση μικροφώνου.</t>
  </si>
  <si>
    <t xml:space="preserve">ΕΠΙΤΡΑΠΕΖΙΑ ΚΟΥΡΤΙΝΑ με 20 σωλήνες από κράμα αλουμινίου, στερεωμένες σε ξύλινη βάση για επιτραπέζια στήριξη, περιλαμβάνει μπαγκέτα. </t>
  </si>
  <si>
    <t>ΚΑΛΩΔΙΟ ΟΡΓΑΝΟΥ/ΜΙΚΡΟΦΩΝΟΥ επιθυμητό μήκος 3m πάχος 3,7mm, τύπου Καρφί-καρφί, xρώματος μαύρο .</t>
  </si>
  <si>
    <t>ΤΟΥΜΠΕΡΛΕΚΙ ΑΙΓΥΠΤΙΑΚΟ ΜΕ ΜΑΛΑΚΗ ΘΗΚΗ ΜΕΤΑΦΟΡΑΣ (ενισχυμένη), με χαρακτηριστικά οργάνου 8βιδο, ύψους περίπου 42 cm, διαμέτρου 8.5", επιθυμητό χρώμα κόκκινο.</t>
  </si>
  <si>
    <t>ΘΗΚΗ ΓΙΑ ΤΟΥΜΠΕΡΛΕΚΙ μαλακή αδιάβροχη, με λαβές για εύκολη μεταφορά.</t>
  </si>
  <si>
    <t>ΤΟΥΜΠΕΡΛΕΚΙ ΑΛΟΥΜΙΝΕΝΙΟ ΒΑΜΜΕΝΟ (επιθυμητό χρώμα κόκκινο) Νο6, χαρακτηριστικών: 6βιδο, ύψους 41cm, διαμέτρου 8.8''</t>
  </si>
  <si>
    <t>ΜΟΥΣΙΚΟ ΠΑΙΧΝΙΔΙ με τίτλο Λαγουδάκη Rhythmico Junior Μουσικό Παιχνίδι ΛΑΓΟΥΔΑΚΗ (με 12 καρτέλες, 48 κάρτες εκφωνητή, 108 κάρτες κάλυψης με καρδιές).</t>
  </si>
  <si>
    <t>ΜΟΥΣΙΚΟ ΠΑΙΧΝΙΔΙ με τίτλο: ΠΑΡΑΜΥΘΟΣΥΝΘΕΣΕΙΣ ΛΑΓΟΥΔΑΚΗ (με 15 εικονογραφημένες καρτέλες για παραμυθοσύνθεση, 9 εικονογραφημένες καρτέλες σε μορφή παζλ, 88 καρτέλες για παραμυθοσύνθεση και παιχνίδια μνήμης, 5 δειγματικά φύλλα, 1 βιβλιαράκι με βήματα-ιδέες.</t>
  </si>
  <si>
    <t>ΒΙΒΛΙΟ με DVD &amp;χάρτες ακρόασης και τίτλο: Βολφανγκ Αμαντεους Μοτσαρτ Μια ζωή γεμάτη Μουσική  της Ευτυχίας Τσεσμελή- Κωνσταντίνας Δασκαλάκη (εκδόσεις: ΦΙΛΙΠΠΟΣ ΝΑΚΑΣ)</t>
  </si>
  <si>
    <t>ΠΡΟΜΗΘΕΙΑ ΜΟΥΣΙΚΩΝ ΟΡΓΑΝΩΝ  2024</t>
  </si>
  <si>
    <t>TΙΜΗ ΜΟΝΑΔΑΣ ΧΩΡΙΣ ΦΠΑ</t>
  </si>
  <si>
    <t>ΜΕΡΙΚΟ ΣΥΝΟΛΟ ΧΩΡΙΣ ΦΠΑ</t>
  </si>
  <si>
    <t>ΟΛΙΚΟ ΣΥΝΟΛΟ ΧΩΡΙΣ ΦΠΑ</t>
  </si>
  <si>
    <t>ΟΛΙΚΟ ΣΥΝΟΛΟ ΜΕ  ΦΠΑ</t>
  </si>
  <si>
    <t>ΜΙΚΡΟΦΩΝΟ ΑΣΥΡΜΑΤΟ ΣΕΤ ΣΥΣΚΕΑΥΣΙΑΣ Ασύρματο σύστημα χειρός UHF, με ενσωματωμένη κεραία στον δέκτη, να περιλαμβάνει πομπό-μικρόφωνο χειρός HT 40 και δέκτη SR 40, διάρκεια μπαταρίας έως &amp; 30 ώρες με μια μπαταρία 1.5V AA. Ο δέκτης: να περιλαμβάνει ενδείξεις για ON/FFF, link, RF OK και AF clip. Ο SR40 να εχει ελεγχόμενης ρύθμισης έξοδο με 1/4 jack. Το τροφοδοτικό να περιλαμβάνεται στην συσκευασία και να δουλεύει από 110-240V. Να είναι κατάλληλο για τραγούδι &amp; ομιλίες.</t>
  </si>
  <si>
    <t>ΦΟΡΗΤΟ ΑΥΤΟΕΝΙΣΧΥΟΜΕΝΟ ΗΧΕΙΟ ΜΕ ΑΥΤΟΝΟΜΙΑ ΕΣΩΤΕΡΙΚΗΣ ΜΠΑΤΑΡΙΑΣ (επαναφορτιζόμενη): woofer 15'', tweeter τιτανίου 1'', 50W RMS ισχύος, με εισόδους: line, RCA, ενσύρματου μικρόφωνου, Bluetooth σύνδεσης, Usb υποδοχής, sd κάρτας. Αυτονομία μπαταρίας: 4-8 ώρες.Να διαθέτει τηλεκοντρόλ για τη χρήση του Player και δυναμικό μικρόφωνο με καλώδιο, επιθυμητά ροδάκια και τηλεσκοπική χειρολαβή για εύκολη μετακίνηση και αυτονομία στην ύπαιθρο.</t>
  </si>
  <si>
    <t>ΗΧΕΙΟ 15'' ΑΥΤΟΕΝΙΣΧΥΟΜΕΝΟ ΔΥΟ ΔΡΟΜΩΝ ΜΕ ΜΕΓΑΦΩΝΟ: χαρακτηριστικά: ενσωματομένος ενισχυτής 200W RMS/800W Peak, 2 x MIC IN (XLR. TS), 1 x LINE IN (RCA), 1 X LINE OUT (RCA), 2-band EQ, προστασία υπεροδήγησης, Woofer 15" και Driver 1", να δεχεται USB Flash, κάρτα SD, να συνδέεται με Blutooth (εμβέλεια 10μ), επιθυμητά: Μax SPL cont. 116dB, απόκριση συχνότητας 55Hz-18kHz, ενισχυτής Class AB, διασπορά 90°x50°. Καμπίνα από πολυμερές υλικό. Διαστάσεις (HxWxD) 690x450x350mm - 16kg (ενσύρματο).</t>
  </si>
  <si>
    <t>ΚΑΛΩΔΙΟ ΣΥΝΔΕΣΗΣ ΥΠΟΛΟΓΙΣΤΗ/ΗΧΕΙΟΥ RCA επιθυμητό μήκος 1.5m, χρώματος μαύρο, low noise audio camble.</t>
  </si>
  <si>
    <r>
      <rPr>
        <sz val="7"/>
        <color theme="1"/>
        <rFont val="Calibri"/>
        <family val="2"/>
        <charset val="161"/>
        <scheme val="minor"/>
      </rPr>
      <t xml:space="preserve"> </t>
    </r>
    <r>
      <rPr>
        <sz val="11"/>
        <color theme="1"/>
        <rFont val="Calibri"/>
        <family val="2"/>
        <charset val="161"/>
        <scheme val="minor"/>
      </rPr>
      <t>ΝΤΕΦΙ ΜΙΣΟΦΕΓΓΑΡΟ: Πλαστικό ντέφι χειρός σχήματος μισοφέγγαρου, με μαλακή ανατομική λαβή, με ενσωματωμένες  8 σειρές από διπλές ζίλιες, σε διάφορα χρώματα.</t>
    </r>
  </si>
  <si>
    <r>
      <rPr>
        <sz val="7"/>
        <color theme="1"/>
        <rFont val="Calibri"/>
        <family val="2"/>
        <charset val="161"/>
        <scheme val="minor"/>
      </rPr>
      <t xml:space="preserve"> </t>
    </r>
    <r>
      <rPr>
        <sz val="11"/>
        <color theme="1"/>
        <rFont val="Calibri"/>
        <family val="2"/>
        <charset val="161"/>
        <scheme val="minor"/>
      </rPr>
      <t>ΤΑΜΠΟΥΡΙΝΟ 10" ΞΥΛΙΝΟ ΜΕ ΚΟΠΑΝΑΚΙ: Διαστάσεις 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</si>
</sst>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00\ [$€-408]_-;\-* #,##0.00\ [$€-408]_-;_-* &quot;-&quot;??\ [$€-408]_-;_-@_-"/>
    <numFmt numFmtId="165" formatCode="#,##0.00\ &quot;€&quot;"/>
  </numFmts>
  <fonts count="10" x14ac:knownFonts="1">
    <font>
      <sz val="11"/>
      <color theme="1"/>
      <name val="Calibri"/>
      <family val="2"/>
      <charset val="161"/>
      <scheme val="minor"/>
    </font>
    <font>
      <b/>
      <sz val="12"/>
      <color theme="1"/>
      <name val="Calibri"/>
      <family val="2"/>
      <charset val="161"/>
      <scheme val="minor"/>
    </font>
    <font>
      <sz val="11"/>
      <color indexed="8"/>
      <name val="Calibri"/>
      <family val="2"/>
      <charset val="161"/>
    </font>
    <font>
      <b/>
      <sz val="11"/>
      <color theme="1"/>
      <name val="Calibri"/>
      <family val="2"/>
      <charset val="161"/>
      <scheme val="minor"/>
    </font>
    <font>
      <b/>
      <sz val="10"/>
      <color theme="1"/>
      <name val="Calibri"/>
      <family val="2"/>
      <charset val="161"/>
      <scheme val="minor"/>
    </font>
    <font>
      <b/>
      <sz val="10"/>
      <color indexed="8"/>
      <name val="Calibri"/>
      <family val="2"/>
      <charset val="161"/>
      <scheme val="minor"/>
    </font>
    <font>
      <sz val="10"/>
      <name val="Calibri"/>
      <family val="2"/>
      <charset val="161"/>
      <scheme val="minor"/>
    </font>
    <font>
      <sz val="10"/>
      <color theme="1"/>
      <name val="Calibri"/>
      <family val="2"/>
      <charset val="161"/>
      <scheme val="minor"/>
    </font>
    <font>
      <sz val="10"/>
      <color indexed="8"/>
      <name val="Calibri"/>
      <family val="2"/>
      <charset val="161"/>
      <scheme val="minor"/>
    </font>
    <font>
      <sz val="7"/>
      <color theme="1"/>
      <name val="Calibri"/>
      <family val="2"/>
      <charset val="161"/>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2" fillId="0" borderId="0" applyFont="0" applyFill="0" applyBorder="0" applyAlignment="0" applyProtection="0"/>
  </cellStyleXfs>
  <cellXfs count="61">
    <xf numFmtId="0" fontId="0" fillId="0" borderId="0" xfId="0"/>
    <xf numFmtId="0" fontId="0" fillId="0" borderId="10" xfId="0" applyFont="1" applyBorder="1" applyAlignment="1">
      <alignment vertical="center" wrapText="1"/>
    </xf>
    <xf numFmtId="0" fontId="0" fillId="0" borderId="10" xfId="0" applyFont="1" applyBorder="1" applyAlignment="1">
      <alignment horizontal="left" vertical="center" wrapText="1"/>
    </xf>
    <xf numFmtId="0" fontId="3" fillId="2" borderId="10" xfId="0" applyFont="1" applyFill="1" applyBorder="1"/>
    <xf numFmtId="165" fontId="3" fillId="2" borderId="10" xfId="0" applyNumberFormat="1" applyFont="1" applyFill="1" applyBorder="1"/>
    <xf numFmtId="0" fontId="3" fillId="2" borderId="10" xfId="0" applyFont="1" applyFill="1" applyBorder="1" applyAlignment="1">
      <alignment horizontal="right" wrapText="1"/>
    </xf>
    <xf numFmtId="0" fontId="0" fillId="0" borderId="10" xfId="0" applyFont="1" applyFill="1" applyBorder="1" applyAlignment="1">
      <alignment vertical="center" wrapText="1"/>
    </xf>
    <xf numFmtId="0" fontId="0" fillId="0" borderId="10" xfId="0" applyFont="1" applyFill="1" applyBorder="1" applyAlignment="1">
      <alignment horizontal="left" vertical="center" wrapText="1"/>
    </xf>
    <xf numFmtId="0" fontId="3" fillId="2" borderId="9" xfId="0" applyFont="1" applyFill="1" applyBorder="1" applyAlignment="1">
      <alignment wrapText="1"/>
    </xf>
    <xf numFmtId="165" fontId="3" fillId="2" borderId="9" xfId="0" applyNumberFormat="1" applyFont="1" applyFill="1" applyBorder="1"/>
    <xf numFmtId="0" fontId="0" fillId="2" borderId="3" xfId="0" applyFont="1" applyFill="1" applyBorder="1"/>
    <xf numFmtId="0" fontId="0" fillId="0" borderId="0" xfId="0" applyFont="1"/>
    <xf numFmtId="0" fontId="0" fillId="2" borderId="5" xfId="0" applyFont="1" applyFill="1" applyBorder="1"/>
    <xf numFmtId="0" fontId="0" fillId="2" borderId="8" xfId="0" applyFont="1" applyFill="1" applyBorder="1"/>
    <xf numFmtId="0" fontId="0" fillId="0" borderId="9" xfId="0" applyFont="1" applyBorder="1" applyAlignment="1">
      <alignment vertical="center" wrapText="1"/>
    </xf>
    <xf numFmtId="0" fontId="0" fillId="3" borderId="9" xfId="0" applyFont="1" applyFill="1" applyBorder="1" applyAlignment="1">
      <alignment vertical="center" wrapText="1"/>
    </xf>
    <xf numFmtId="0" fontId="0" fillId="3" borderId="10" xfId="0" applyFont="1" applyFill="1" applyBorder="1" applyAlignment="1">
      <alignment vertical="center" wrapText="1"/>
    </xf>
    <xf numFmtId="0" fontId="0" fillId="3" borderId="0" xfId="0" applyFont="1" applyFill="1"/>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5" fillId="0" borderId="9" xfId="0" applyFont="1" applyFill="1" applyBorder="1" applyAlignment="1">
      <alignment horizontal="center" vertical="center" wrapText="1"/>
    </xf>
    <xf numFmtId="0" fontId="6" fillId="0" borderId="10" xfId="0" applyFont="1" applyBorder="1" applyAlignment="1">
      <alignment horizontal="center" vertical="center"/>
    </xf>
    <xf numFmtId="0" fontId="7" fillId="0" borderId="11" xfId="0" applyFont="1" applyBorder="1" applyAlignment="1">
      <alignment horizontal="center" vertical="center"/>
    </xf>
    <xf numFmtId="0" fontId="7" fillId="3" borderId="10" xfId="0" applyFont="1" applyFill="1" applyBorder="1" applyAlignment="1">
      <alignment horizontal="center" vertical="center"/>
    </xf>
    <xf numFmtId="164" fontId="7" fillId="3" borderId="10" xfId="0" applyNumberFormat="1" applyFont="1" applyFill="1" applyBorder="1" applyAlignment="1">
      <alignment horizontal="center" vertical="center"/>
    </xf>
    <xf numFmtId="165" fontId="8" fillId="0" borderId="10" xfId="0" applyNumberFormat="1" applyFont="1" applyBorder="1" applyAlignment="1">
      <alignment horizontal="right" vertical="center" wrapText="1"/>
    </xf>
    <xf numFmtId="0" fontId="7" fillId="0" borderId="3" xfId="0" applyFont="1" applyBorder="1" applyAlignment="1">
      <alignment horizontal="center" vertical="center"/>
    </xf>
    <xf numFmtId="0" fontId="8" fillId="3" borderId="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0" fillId="0" borderId="12" xfId="0" applyFont="1" applyBorder="1" applyAlignment="1">
      <alignment vertical="center" wrapText="1"/>
    </xf>
    <xf numFmtId="165" fontId="6" fillId="0" borderId="0" xfId="0" applyNumberFormat="1" applyFont="1" applyBorder="1"/>
    <xf numFmtId="0" fontId="8" fillId="0" borderId="0" xfId="0" applyFont="1" applyBorder="1" applyAlignment="1">
      <alignment horizontal="center" vertical="top" wrapText="1"/>
    </xf>
    <xf numFmtId="0" fontId="6" fillId="0" borderId="0" xfId="0" applyFont="1"/>
    <xf numFmtId="0" fontId="6"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8" fillId="3" borderId="10" xfId="0" applyFont="1" applyFill="1" applyBorder="1" applyAlignment="1">
      <alignment vertical="center" wrapText="1"/>
    </xf>
    <xf numFmtId="0" fontId="6" fillId="0" borderId="11" xfId="0" applyFont="1" applyBorder="1" applyAlignment="1">
      <alignment horizontal="center" vertical="center"/>
    </xf>
    <xf numFmtId="0" fontId="6" fillId="0" borderId="10" xfId="0" applyFont="1" applyBorder="1" applyAlignment="1">
      <alignment horizontal="center" vertical="center" wrapText="1"/>
    </xf>
    <xf numFmtId="0" fontId="8" fillId="3" borderId="10" xfId="0" applyFont="1" applyFill="1" applyBorder="1" applyAlignment="1">
      <alignment horizontal="left" vertical="center" wrapText="1"/>
    </xf>
    <xf numFmtId="0" fontId="6" fillId="0" borderId="10" xfId="0" applyFont="1" applyBorder="1"/>
    <xf numFmtId="165" fontId="5" fillId="2" borderId="10" xfId="0" applyNumberFormat="1" applyFont="1" applyFill="1" applyBorder="1" applyAlignment="1">
      <alignment horizontal="right" vertical="center" wrapText="1"/>
    </xf>
    <xf numFmtId="0" fontId="8" fillId="0" borderId="10" xfId="0" applyFont="1" applyBorder="1" applyAlignment="1">
      <alignment horizontal="center" vertical="center" wrapText="1"/>
    </xf>
    <xf numFmtId="165" fontId="8" fillId="0" borderId="10" xfId="0" applyNumberFormat="1" applyFont="1" applyBorder="1" applyAlignment="1">
      <alignment horizontal="center" vertical="center" wrapText="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165" fontId="5" fillId="2" borderId="10" xfId="0" applyNumberFormat="1" applyFont="1" applyFill="1" applyBorder="1" applyAlignment="1">
      <alignment horizontal="center" vertical="center" wrapText="1"/>
    </xf>
    <xf numFmtId="0" fontId="3" fillId="2" borderId="10" xfId="0" applyFont="1" applyFill="1" applyBorder="1" applyAlignment="1">
      <alignment horizontal="center" wrapText="1"/>
    </xf>
    <xf numFmtId="0" fontId="3" fillId="2" borderId="9" xfId="0" applyFont="1" applyFill="1" applyBorder="1" applyAlignment="1">
      <alignment horizontal="center" vertical="center"/>
    </xf>
  </cellXfs>
  <cellStyles count="2">
    <cellStyle name="Euro" xfId="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abSelected="1" topLeftCell="A28" zoomScale="94" zoomScaleNormal="94" workbookViewId="0">
      <selection activeCell="H26" sqref="H26"/>
    </sheetView>
  </sheetViews>
  <sheetFormatPr defaultRowHeight="15" x14ac:dyDescent="0.25"/>
  <cols>
    <col min="1" max="1" width="5.5703125" style="11" customWidth="1"/>
    <col min="2" max="2" width="60.85546875" style="11" customWidth="1"/>
    <col min="3" max="3" width="10.28515625" style="11" bestFit="1" customWidth="1"/>
    <col min="4" max="4" width="10.140625" style="11" bestFit="1" customWidth="1"/>
    <col min="5" max="5" width="15.140625" style="11" bestFit="1" customWidth="1"/>
    <col min="6" max="6" width="15.42578125" style="11" bestFit="1" customWidth="1"/>
    <col min="7" max="16384" width="9.140625" style="11"/>
  </cols>
  <sheetData>
    <row r="1" spans="1:8" ht="15.75" x14ac:dyDescent="0.25">
      <c r="A1" s="46" t="s">
        <v>7</v>
      </c>
      <c r="B1" s="47"/>
      <c r="C1" s="47"/>
      <c r="D1" s="47"/>
      <c r="E1" s="47"/>
      <c r="F1" s="10"/>
    </row>
    <row r="2" spans="1:8" ht="15.75" x14ac:dyDescent="0.25">
      <c r="A2" s="48" t="s">
        <v>6</v>
      </c>
      <c r="B2" s="49"/>
      <c r="C2" s="49"/>
      <c r="D2" s="49"/>
      <c r="E2" s="49"/>
      <c r="F2" s="12"/>
    </row>
    <row r="3" spans="1:8" ht="15.75" x14ac:dyDescent="0.25">
      <c r="A3" s="50" t="s">
        <v>34</v>
      </c>
      <c r="B3" s="51"/>
      <c r="C3" s="51"/>
      <c r="D3" s="51"/>
      <c r="E3" s="51"/>
      <c r="F3" s="13"/>
    </row>
    <row r="4" spans="1:8" ht="25.5" x14ac:dyDescent="0.25">
      <c r="A4" s="18" t="s">
        <v>0</v>
      </c>
      <c r="B4" s="18" t="s">
        <v>1</v>
      </c>
      <c r="C4" s="18" t="s">
        <v>2</v>
      </c>
      <c r="D4" s="18" t="s">
        <v>3</v>
      </c>
      <c r="E4" s="19" t="s">
        <v>35</v>
      </c>
      <c r="F4" s="20" t="s">
        <v>36</v>
      </c>
    </row>
    <row r="5" spans="1:8" ht="132" customHeight="1" x14ac:dyDescent="0.25">
      <c r="A5" s="21">
        <v>1</v>
      </c>
      <c r="B5" s="14" t="s">
        <v>39</v>
      </c>
      <c r="C5" s="22" t="s">
        <v>9</v>
      </c>
      <c r="D5" s="23">
        <v>1</v>
      </c>
      <c r="E5" s="24">
        <v>116.25</v>
      </c>
      <c r="F5" s="25">
        <f t="shared" ref="F5:F26" si="0">D5*E5</f>
        <v>116.25</v>
      </c>
    </row>
    <row r="6" spans="1:8" ht="90" x14ac:dyDescent="0.25">
      <c r="A6" s="21">
        <v>2</v>
      </c>
      <c r="B6" s="14" t="s">
        <v>23</v>
      </c>
      <c r="C6" s="26" t="s">
        <v>4</v>
      </c>
      <c r="D6" s="23">
        <v>1</v>
      </c>
      <c r="E6" s="24">
        <v>39.299999999999997</v>
      </c>
      <c r="F6" s="25">
        <f t="shared" si="0"/>
        <v>39.299999999999997</v>
      </c>
    </row>
    <row r="7" spans="1:8" ht="45" x14ac:dyDescent="0.25">
      <c r="A7" s="21">
        <v>3</v>
      </c>
      <c r="B7" s="14" t="s">
        <v>25</v>
      </c>
      <c r="C7" s="26" t="s">
        <v>4</v>
      </c>
      <c r="D7" s="23">
        <v>1</v>
      </c>
      <c r="E7" s="24">
        <v>2.75</v>
      </c>
      <c r="F7" s="25">
        <f t="shared" si="0"/>
        <v>2.75</v>
      </c>
    </row>
    <row r="8" spans="1:8" ht="60" x14ac:dyDescent="0.25">
      <c r="A8" s="21">
        <v>4</v>
      </c>
      <c r="B8" s="14" t="s">
        <v>24</v>
      </c>
      <c r="C8" s="26" t="s">
        <v>9</v>
      </c>
      <c r="D8" s="23">
        <v>1</v>
      </c>
      <c r="E8" s="24">
        <v>59</v>
      </c>
      <c r="F8" s="25">
        <f t="shared" si="0"/>
        <v>59</v>
      </c>
    </row>
    <row r="9" spans="1:8" ht="30" x14ac:dyDescent="0.25">
      <c r="A9" s="21">
        <v>5</v>
      </c>
      <c r="B9" s="15" t="s">
        <v>27</v>
      </c>
      <c r="C9" s="26" t="s">
        <v>4</v>
      </c>
      <c r="D9" s="23">
        <v>1</v>
      </c>
      <c r="E9" s="24">
        <v>10.15</v>
      </c>
      <c r="F9" s="25">
        <f t="shared" si="0"/>
        <v>10.15</v>
      </c>
    </row>
    <row r="10" spans="1:8" ht="30" x14ac:dyDescent="0.25">
      <c r="A10" s="21">
        <v>6</v>
      </c>
      <c r="B10" s="14" t="s">
        <v>42</v>
      </c>
      <c r="C10" s="26" t="s">
        <v>4</v>
      </c>
      <c r="D10" s="23">
        <v>1</v>
      </c>
      <c r="E10" s="24">
        <v>5.53</v>
      </c>
      <c r="F10" s="25">
        <f t="shared" si="0"/>
        <v>5.53</v>
      </c>
    </row>
    <row r="11" spans="1:8" ht="39" customHeight="1" x14ac:dyDescent="0.25">
      <c r="A11" s="21">
        <v>7</v>
      </c>
      <c r="B11" s="1" t="s">
        <v>16</v>
      </c>
      <c r="C11" s="27" t="s">
        <v>4</v>
      </c>
      <c r="D11" s="28">
        <v>1</v>
      </c>
      <c r="E11" s="24">
        <v>7.7</v>
      </c>
      <c r="F11" s="25">
        <f t="shared" si="0"/>
        <v>7.7</v>
      </c>
    </row>
    <row r="12" spans="1:8" ht="30" x14ac:dyDescent="0.25">
      <c r="A12" s="21">
        <v>8</v>
      </c>
      <c r="B12" s="2" t="s">
        <v>20</v>
      </c>
      <c r="C12" s="27" t="s">
        <v>19</v>
      </c>
      <c r="D12" s="28">
        <v>2</v>
      </c>
      <c r="E12" s="24">
        <f>85/1.17</f>
        <v>72.649572649572647</v>
      </c>
      <c r="F12" s="25">
        <f t="shared" si="0"/>
        <v>145.29914529914529</v>
      </c>
    </row>
    <row r="13" spans="1:8" s="32" customFormat="1" ht="45" x14ac:dyDescent="0.2">
      <c r="A13" s="21">
        <v>9</v>
      </c>
      <c r="B13" s="29" t="s">
        <v>43</v>
      </c>
      <c r="C13" s="22" t="s">
        <v>4</v>
      </c>
      <c r="D13" s="23">
        <v>2</v>
      </c>
      <c r="E13" s="24">
        <v>12.4</v>
      </c>
      <c r="F13" s="25">
        <f t="shared" si="0"/>
        <v>24.8</v>
      </c>
      <c r="G13" s="30"/>
      <c r="H13" s="31"/>
    </row>
    <row r="14" spans="1:8" s="32" customFormat="1" ht="32.25" customHeight="1" x14ac:dyDescent="0.2">
      <c r="A14" s="21">
        <v>10</v>
      </c>
      <c r="B14" s="1" t="s">
        <v>17</v>
      </c>
      <c r="C14" s="33" t="s">
        <v>4</v>
      </c>
      <c r="D14" s="21">
        <v>2</v>
      </c>
      <c r="E14" s="24">
        <f>11/1.17</f>
        <v>9.4017094017094021</v>
      </c>
      <c r="F14" s="25">
        <f t="shared" si="0"/>
        <v>18.803418803418804</v>
      </c>
      <c r="G14" s="30"/>
      <c r="H14" s="31"/>
    </row>
    <row r="15" spans="1:8" s="32" customFormat="1" x14ac:dyDescent="0.2">
      <c r="A15" s="21">
        <v>11</v>
      </c>
      <c r="B15" s="29" t="s">
        <v>44</v>
      </c>
      <c r="C15" s="34" t="s">
        <v>4</v>
      </c>
      <c r="D15" s="34">
        <v>1</v>
      </c>
      <c r="E15" s="24">
        <v>8</v>
      </c>
      <c r="F15" s="25">
        <f t="shared" si="0"/>
        <v>8</v>
      </c>
      <c r="G15" s="30"/>
    </row>
    <row r="16" spans="1:8" s="32" customFormat="1" ht="12.75" x14ac:dyDescent="0.2">
      <c r="A16" s="21">
        <v>12</v>
      </c>
      <c r="B16" s="35" t="s">
        <v>18</v>
      </c>
      <c r="C16" s="33" t="s">
        <v>9</v>
      </c>
      <c r="D16" s="36">
        <v>1</v>
      </c>
      <c r="E16" s="24">
        <v>13.2</v>
      </c>
      <c r="F16" s="25">
        <f t="shared" si="0"/>
        <v>13.2</v>
      </c>
      <c r="G16" s="30"/>
      <c r="H16" s="31"/>
    </row>
    <row r="17" spans="1:8" s="32" customFormat="1" ht="45" x14ac:dyDescent="0.2">
      <c r="A17" s="21">
        <v>13</v>
      </c>
      <c r="B17" s="6" t="s">
        <v>21</v>
      </c>
      <c r="C17" s="33" t="s">
        <v>8</v>
      </c>
      <c r="D17" s="21">
        <v>1</v>
      </c>
      <c r="E17" s="24">
        <v>53</v>
      </c>
      <c r="F17" s="25">
        <f t="shared" si="0"/>
        <v>53</v>
      </c>
      <c r="G17" s="30"/>
      <c r="H17" s="31"/>
    </row>
    <row r="18" spans="1:8" s="32" customFormat="1" ht="45" x14ac:dyDescent="0.2">
      <c r="A18" s="21">
        <v>14</v>
      </c>
      <c r="B18" s="7" t="s">
        <v>30</v>
      </c>
      <c r="C18" s="33" t="s">
        <v>4</v>
      </c>
      <c r="D18" s="36">
        <v>1</v>
      </c>
      <c r="E18" s="24">
        <f>43/1.17</f>
        <v>36.752136752136757</v>
      </c>
      <c r="F18" s="25">
        <f t="shared" si="0"/>
        <v>36.752136752136757</v>
      </c>
      <c r="G18" s="30"/>
      <c r="H18" s="31"/>
    </row>
    <row r="19" spans="1:8" s="32" customFormat="1" ht="30" x14ac:dyDescent="0.2">
      <c r="A19" s="21">
        <v>15</v>
      </c>
      <c r="B19" s="6" t="s">
        <v>29</v>
      </c>
      <c r="C19" s="33" t="s">
        <v>4</v>
      </c>
      <c r="D19" s="36">
        <v>1</v>
      </c>
      <c r="E19" s="24">
        <v>10.25</v>
      </c>
      <c r="F19" s="25">
        <f t="shared" si="0"/>
        <v>10.25</v>
      </c>
      <c r="G19" s="30"/>
      <c r="H19" s="31"/>
    </row>
    <row r="20" spans="1:8" s="32" customFormat="1" ht="54.75" customHeight="1" x14ac:dyDescent="0.2">
      <c r="A20" s="21">
        <v>16</v>
      </c>
      <c r="B20" s="6" t="s">
        <v>28</v>
      </c>
      <c r="C20" s="33" t="s">
        <v>9</v>
      </c>
      <c r="D20" s="36">
        <v>1</v>
      </c>
      <c r="E20" s="24">
        <v>85.5</v>
      </c>
      <c r="F20" s="25">
        <f t="shared" si="0"/>
        <v>85.5</v>
      </c>
      <c r="G20" s="30"/>
      <c r="H20" s="31"/>
    </row>
    <row r="21" spans="1:8" s="32" customFormat="1" ht="54.75" customHeight="1" x14ac:dyDescent="0.2">
      <c r="A21" s="21">
        <v>17</v>
      </c>
      <c r="B21" s="6" t="s">
        <v>26</v>
      </c>
      <c r="C21" s="33" t="s">
        <v>9</v>
      </c>
      <c r="D21" s="36">
        <v>1</v>
      </c>
      <c r="E21" s="24">
        <v>49.6</v>
      </c>
      <c r="F21" s="25">
        <f t="shared" si="0"/>
        <v>49.6</v>
      </c>
      <c r="G21" s="30"/>
      <c r="H21" s="31"/>
    </row>
    <row r="22" spans="1:8" s="32" customFormat="1" ht="78" customHeight="1" x14ac:dyDescent="0.2">
      <c r="A22" s="21">
        <v>18</v>
      </c>
      <c r="B22" s="6" t="s">
        <v>32</v>
      </c>
      <c r="C22" s="33" t="s">
        <v>4</v>
      </c>
      <c r="D22" s="36">
        <v>1</v>
      </c>
      <c r="E22" s="24">
        <v>29.9</v>
      </c>
      <c r="F22" s="25">
        <f t="shared" si="0"/>
        <v>29.9</v>
      </c>
      <c r="G22" s="30"/>
      <c r="H22" s="31"/>
    </row>
    <row r="23" spans="1:8" s="32" customFormat="1" ht="54.75" customHeight="1" x14ac:dyDescent="0.2">
      <c r="A23" s="21">
        <v>19</v>
      </c>
      <c r="B23" s="6" t="s">
        <v>31</v>
      </c>
      <c r="C23" s="33" t="s">
        <v>4</v>
      </c>
      <c r="D23" s="36">
        <v>1</v>
      </c>
      <c r="E23" s="24">
        <v>25.65</v>
      </c>
      <c r="F23" s="25">
        <f t="shared" si="0"/>
        <v>25.65</v>
      </c>
      <c r="G23" s="30"/>
      <c r="H23" s="31"/>
    </row>
    <row r="24" spans="1:8" s="32" customFormat="1" ht="60" x14ac:dyDescent="0.2">
      <c r="A24" s="21">
        <v>20</v>
      </c>
      <c r="B24" s="2" t="s">
        <v>22</v>
      </c>
      <c r="C24" s="37" t="s">
        <v>4</v>
      </c>
      <c r="D24" s="34">
        <v>1</v>
      </c>
      <c r="E24" s="24">
        <v>17.100000000000001</v>
      </c>
      <c r="F24" s="25">
        <f t="shared" si="0"/>
        <v>17.100000000000001</v>
      </c>
      <c r="G24" s="30"/>
      <c r="H24" s="31"/>
    </row>
    <row r="25" spans="1:8" s="32" customFormat="1" ht="124.5" customHeight="1" x14ac:dyDescent="0.2">
      <c r="A25" s="21">
        <v>21</v>
      </c>
      <c r="B25" s="2" t="s">
        <v>40</v>
      </c>
      <c r="C25" s="33" t="s">
        <v>19</v>
      </c>
      <c r="D25" s="34">
        <v>1</v>
      </c>
      <c r="E25" s="24">
        <v>143.6</v>
      </c>
      <c r="F25" s="25">
        <f t="shared" si="0"/>
        <v>143.6</v>
      </c>
      <c r="G25" s="30"/>
      <c r="H25" s="31"/>
    </row>
    <row r="26" spans="1:8" ht="128.25" customHeight="1" x14ac:dyDescent="0.25">
      <c r="A26" s="21">
        <v>22</v>
      </c>
      <c r="B26" s="16" t="s">
        <v>41</v>
      </c>
      <c r="C26" s="34" t="s">
        <v>4</v>
      </c>
      <c r="D26" s="21">
        <v>1</v>
      </c>
      <c r="E26" s="24">
        <f>265/1.17</f>
        <v>226.4957264957265</v>
      </c>
      <c r="F26" s="25">
        <f t="shared" si="0"/>
        <v>226.4957264957265</v>
      </c>
    </row>
    <row r="27" spans="1:8" s="32" customFormat="1" ht="25.5" x14ac:dyDescent="0.2">
      <c r="A27" s="21"/>
      <c r="B27" s="38"/>
      <c r="C27" s="23"/>
      <c r="D27" s="39"/>
      <c r="E27" s="58" t="s">
        <v>12</v>
      </c>
      <c r="F27" s="40">
        <f>SUM(F5:F26)</f>
        <v>1128.6304273504275</v>
      </c>
      <c r="G27" s="30"/>
      <c r="H27" s="31"/>
    </row>
    <row r="28" spans="1:8" ht="21.75" customHeight="1" x14ac:dyDescent="0.25">
      <c r="B28" s="17" t="s">
        <v>5</v>
      </c>
      <c r="E28" s="60" t="s">
        <v>11</v>
      </c>
      <c r="F28" s="9">
        <f>F27*17%</f>
        <v>191.86717264957269</v>
      </c>
    </row>
    <row r="29" spans="1:8" ht="30" customHeight="1" x14ac:dyDescent="0.25">
      <c r="B29" s="17"/>
      <c r="E29" s="59" t="s">
        <v>10</v>
      </c>
      <c r="F29" s="4">
        <f>F27+F28</f>
        <v>1320.4976000000001</v>
      </c>
    </row>
    <row r="30" spans="1:8" x14ac:dyDescent="0.25">
      <c r="B30" s="17"/>
    </row>
    <row r="31" spans="1:8" x14ac:dyDescent="0.25">
      <c r="A31" s="55" t="s">
        <v>7</v>
      </c>
      <c r="B31" s="56"/>
      <c r="C31" s="56"/>
      <c r="D31" s="56"/>
      <c r="E31" s="56"/>
      <c r="F31" s="57"/>
    </row>
    <row r="32" spans="1:8" x14ac:dyDescent="0.25">
      <c r="A32" s="52" t="s">
        <v>6</v>
      </c>
      <c r="B32" s="53"/>
      <c r="C32" s="53"/>
      <c r="D32" s="53"/>
      <c r="E32" s="53"/>
      <c r="F32" s="54"/>
    </row>
    <row r="33" spans="1:6" x14ac:dyDescent="0.25">
      <c r="A33" s="43" t="s">
        <v>34</v>
      </c>
      <c r="B33" s="44"/>
      <c r="C33" s="44"/>
      <c r="D33" s="44"/>
      <c r="E33" s="44"/>
      <c r="F33" s="45"/>
    </row>
    <row r="34" spans="1:6" ht="60" x14ac:dyDescent="0.25">
      <c r="A34" s="21">
        <v>1</v>
      </c>
      <c r="B34" s="1" t="s">
        <v>33</v>
      </c>
      <c r="C34" s="41" t="s">
        <v>4</v>
      </c>
      <c r="D34" s="41">
        <v>1</v>
      </c>
      <c r="E34" s="42">
        <f>35/1.05</f>
        <v>33.333333333333329</v>
      </c>
      <c r="F34" s="25">
        <f>E34*D34</f>
        <v>33.333333333333329</v>
      </c>
    </row>
    <row r="35" spans="1:6" ht="34.5" customHeight="1" x14ac:dyDescent="0.25">
      <c r="E35" s="8" t="s">
        <v>15</v>
      </c>
      <c r="F35" s="9">
        <f>SUM(F34:F34)</f>
        <v>33.333333333333329</v>
      </c>
    </row>
    <row r="36" spans="1:6" ht="18.75" customHeight="1" x14ac:dyDescent="0.25">
      <c r="E36" s="3" t="s">
        <v>14</v>
      </c>
      <c r="F36" s="4">
        <f>F35*5%</f>
        <v>1.6666666666666665</v>
      </c>
    </row>
    <row r="37" spans="1:6" ht="36" customHeight="1" x14ac:dyDescent="0.25">
      <c r="E37" s="5" t="s">
        <v>13</v>
      </c>
      <c r="F37" s="4">
        <f>F35+F36</f>
        <v>34.999999999999993</v>
      </c>
    </row>
    <row r="39" spans="1:6" ht="36" customHeight="1" x14ac:dyDescent="0.25">
      <c r="E39" s="5" t="s">
        <v>37</v>
      </c>
      <c r="F39" s="4">
        <f>F27+F35</f>
        <v>1161.9637606837607</v>
      </c>
    </row>
    <row r="40" spans="1:6" ht="45" customHeight="1" x14ac:dyDescent="0.25">
      <c r="E40" s="5" t="s">
        <v>38</v>
      </c>
      <c r="F40" s="4">
        <f>F29+F37</f>
        <v>1355.4976000000001</v>
      </c>
    </row>
  </sheetData>
  <sortState ref="B6:F179">
    <sortCondition ref="B5"/>
  </sortState>
  <mergeCells count="6">
    <mergeCell ref="A33:F33"/>
    <mergeCell ref="A1:E1"/>
    <mergeCell ref="A2:E2"/>
    <mergeCell ref="A3:E3"/>
    <mergeCell ref="A32:F32"/>
    <mergeCell ref="A31:F31"/>
  </mergeCells>
  <pageMargins left="0.70866141732283472" right="0.70866141732283472" top="0.74803149606299213" bottom="0.74803149606299213" header="0.31496062992125984" footer="0.31496062992125984"/>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2024-04-04T10:09:56Z</dcterms:modified>
</cp:coreProperties>
</file>